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15" yWindow="120" windowWidth="15480" windowHeight="6540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7" r:id="rId8"/>
    <sheet name="2016" sheetId="6" r:id="rId9"/>
  </sheets>
  <calcPr calcId="125725"/>
</workbook>
</file>

<file path=xl/calcChain.xml><?xml version="1.0" encoding="utf-8"?>
<calcChain xmlns="http://schemas.openxmlformats.org/spreadsheetml/2006/main">
  <c r="C24" i="14"/>
  <c r="D24" s="1"/>
  <c r="B24"/>
  <c r="C23"/>
  <c r="B23"/>
  <c r="D22"/>
  <c r="D21"/>
  <c r="D20"/>
  <c r="D19"/>
  <c r="D16"/>
  <c r="D15"/>
  <c r="D14"/>
  <c r="C24" i="13"/>
  <c r="D24" s="1"/>
  <c r="B24"/>
  <c r="D23"/>
  <c r="C23"/>
  <c r="B23"/>
  <c r="D22"/>
  <c r="D21"/>
  <c r="D20"/>
  <c r="D19"/>
  <c r="D16"/>
  <c r="D15"/>
  <c r="D14"/>
  <c r="C24" i="12"/>
  <c r="D24" s="1"/>
  <c r="B24"/>
  <c r="C23"/>
  <c r="B23"/>
  <c r="D22"/>
  <c r="D21"/>
  <c r="D20"/>
  <c r="D19"/>
  <c r="D16"/>
  <c r="D15"/>
  <c r="D14"/>
  <c r="C24" i="11"/>
  <c r="D24" s="1"/>
  <c r="B24"/>
  <c r="C23"/>
  <c r="B23"/>
  <c r="D22"/>
  <c r="D21"/>
  <c r="D20"/>
  <c r="D19"/>
  <c r="D16"/>
  <c r="C16"/>
  <c r="D15"/>
  <c r="D14"/>
  <c r="C24" i="10"/>
  <c r="D24" s="1"/>
  <c r="B24"/>
  <c r="C23"/>
  <c r="D23" s="1"/>
  <c r="B23"/>
  <c r="D22"/>
  <c r="D21"/>
  <c r="D20"/>
  <c r="D19"/>
  <c r="C16"/>
  <c r="D16" s="1"/>
  <c r="D15"/>
  <c r="D14"/>
  <c r="C24" i="9"/>
  <c r="B24"/>
  <c r="C23"/>
  <c r="B23"/>
  <c r="D22"/>
  <c r="D21"/>
  <c r="D20"/>
  <c r="D19"/>
  <c r="C16"/>
  <c r="D16"/>
  <c r="D15"/>
  <c r="D14"/>
  <c r="C24" i="8"/>
  <c r="B24"/>
  <c r="C23"/>
  <c r="B23"/>
  <c r="D22"/>
  <c r="D21"/>
  <c r="D20"/>
  <c r="D19"/>
  <c r="C16"/>
  <c r="D15"/>
  <c r="D14"/>
  <c r="B16" i="7"/>
  <c r="C24"/>
  <c r="B24"/>
  <c r="C23"/>
  <c r="B23"/>
  <c r="D22"/>
  <c r="D21"/>
  <c r="D20"/>
  <c r="D19"/>
  <c r="C16"/>
  <c r="D16"/>
  <c r="D15"/>
  <c r="D14"/>
  <c r="D15" i="6"/>
  <c r="D21"/>
  <c r="D22"/>
  <c r="C16"/>
  <c r="B23"/>
  <c r="C23"/>
  <c r="D23"/>
  <c r="B24"/>
  <c r="C24"/>
  <c r="D24"/>
  <c r="D20"/>
  <c r="D19"/>
  <c r="D16"/>
  <c r="D14"/>
  <c r="D24" i="9"/>
  <c r="D23"/>
  <c r="D24" i="8"/>
  <c r="D23"/>
  <c r="D16"/>
  <c r="D23" i="7"/>
  <c r="D24"/>
  <c r="D23" i="14" l="1"/>
  <c r="D23" i="12"/>
  <c r="D23" i="11"/>
</calcChain>
</file>

<file path=xl/sharedStrings.xml><?xml version="1.0" encoding="utf-8"?>
<sst xmlns="http://schemas.openxmlformats.org/spreadsheetml/2006/main" count="172" uniqueCount="28">
  <si>
    <t>ΥΠΗΡΕΣΙΑ ΠΟΛΙΤΙΚΗΣ ΑΕΡΟΠΟΡΙΑΣ</t>
  </si>
  <si>
    <t>ΤΜΗΜΑ: ΑΕΡΟΛΙΜΕΝΙΚΟ</t>
  </si>
  <si>
    <t>ΚΑΤΗΓΟΡΙΕΣ ΚΙΝΗΣΗΣ</t>
  </si>
  <si>
    <t>ΑΕΡΟΣΚΑΦΗ</t>
  </si>
  <si>
    <t>ΕΠΙΒΑΤΕΣ</t>
  </si>
  <si>
    <t>- Αναχωρήσεις επιβατών εξωτερικού</t>
  </si>
  <si>
    <t>ΠΟΣΟΣΤΟ ΜΕΤΑΒΟΛΗΣ</t>
  </si>
  <si>
    <t>- Αφίξεις επιβατών εξωτερικού</t>
  </si>
  <si>
    <t>- Αφίξεις επιβατών εσωτερικού</t>
  </si>
  <si>
    <t>- Αναχωρήσεις επιβατών εσωτερικού</t>
  </si>
  <si>
    <t>ΓΕΝΙΚΟ ΣΥΝΟΛΟ Α/ΦΩΝ :</t>
  </si>
  <si>
    <t>ΓΕΝΙΚΟ ΣΥΝΟΛΟ ΑΦΙΞ. ΕΠΙΒΑΤΩΝ :</t>
  </si>
  <si>
    <t>ΓΕΝΙΚΟ ΣΥΝΟΛΟ ΑΝΑΧ. ΕΠΙΒΑΤΩΝ :</t>
  </si>
  <si>
    <t>- Κινήσεις α/φων εσωτερικού</t>
  </si>
  <si>
    <t>- Κινήσεις α/φων εξωτερικού</t>
  </si>
  <si>
    <t>ΚΡΑΤΙΚΟΣ ΑΕΡΟΛΙΜΕΝΑΣ  ΧΙΟΥ</t>
  </si>
  <si>
    <t xml:space="preserve">* Δεν συμπεριλαμβάνονται πτήσεις εμπορευματικές, στρατιωτικές, γενικής αεροπορίας </t>
  </si>
  <si>
    <t>ΣΕΠΤΕΜΒΡΙΟΥ</t>
  </si>
  <si>
    <t>ΣΥΓΚΡΙΤΙΚΗ ΚΙΝΗΣΗ ΕΤΩΝ 2015-2016</t>
  </si>
  <si>
    <t>ΣΥΓΚΡΙΤΙΚΗ ΚΙΝΗΣΗ ΕΤΩΝ 2016-2017</t>
  </si>
  <si>
    <t>ΣΥΓΚΡΙΤΙΚΗ ΚΙΝΗΣΗ ΕΤΩΝ 2017-2018</t>
  </si>
  <si>
    <t>ΣΥΓΚΡΙΤΙΚΗ ΚΙΝΗΣΗ ΕΤΩΝ 2018-2019</t>
  </si>
  <si>
    <t>ΣΥΓΚΡΙΤΙΚΗ ΚΙΝΗΣΗ ΕΤΩΝ 2019-2020</t>
  </si>
  <si>
    <t>ΣΥΓΚΡΙΤΙΚΗ ΚΙΝΗΣΗ ΕΤΩΝ 2020-2021</t>
  </si>
  <si>
    <t>ΣΥΓΚΡΙΤΙΚΗ ΚΙΝΗΣΗ ΕΤΩΝ 2021-2022</t>
  </si>
  <si>
    <t>ΣΥΓΚΡΙΤΙΚΗ ΚΙΝΗΣΗ ΕΤΩΝ 2022-2023</t>
  </si>
  <si>
    <t>ΣΥΓΚΡΙΤΙΚΗ ΚΙΝΗΣΗ ΕΤΩΝ 2023-2024</t>
  </si>
  <si>
    <t xml:space="preserve"> </t>
  </si>
</sst>
</file>

<file path=xl/styles.xml><?xml version="1.0" encoding="utf-8"?>
<styleSheet xmlns="http://schemas.openxmlformats.org/spreadsheetml/2006/main">
  <fonts count="7">
    <font>
      <sz val="10"/>
      <name val="Arial Greek"/>
      <charset val="161"/>
    </font>
    <font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family val="2"/>
      <charset val="161"/>
    </font>
    <font>
      <b/>
      <i/>
      <sz val="12"/>
      <name val="Arial Greek"/>
      <family val="2"/>
      <charset val="161"/>
    </font>
    <font>
      <b/>
      <sz val="12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1" xfId="0" applyNumberFormat="1" applyFont="1" applyBorder="1"/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wrapText="1"/>
    </xf>
    <xf numFmtId="49" fontId="5" fillId="0" borderId="3" xfId="0" applyNumberFormat="1" applyFont="1" applyBorder="1"/>
    <xf numFmtId="49" fontId="4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2" borderId="11" xfId="0" applyNumberFormat="1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4" workbookViewId="0">
      <selection activeCell="A26" sqref="A2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26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2023</v>
      </c>
      <c r="C12" s="6">
        <v>2024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464</v>
      </c>
      <c r="C14" s="30">
        <v>520</v>
      </c>
      <c r="D14" s="34">
        <f>((C14-B14)/B14)*100</f>
        <v>12.068965517241379</v>
      </c>
    </row>
    <row r="15" spans="1:4" s="2" customFormat="1" ht="15.75" thickBot="1">
      <c r="A15" s="15" t="s">
        <v>14</v>
      </c>
      <c r="B15" s="31">
        <v>4</v>
      </c>
      <c r="C15" s="31">
        <v>4</v>
      </c>
      <c r="D15" s="34">
        <f>((C15-B15)/B15)*100</f>
        <v>0</v>
      </c>
    </row>
    <row r="16" spans="1:4" s="2" customFormat="1" ht="16.5" thickTop="1">
      <c r="A16" s="13" t="s">
        <v>10</v>
      </c>
      <c r="B16" s="32">
        <v>468</v>
      </c>
      <c r="C16" s="32">
        <v>524</v>
      </c>
      <c r="D16" s="34">
        <f>((C16-B16)/B16)*100</f>
        <v>11.965811965811966</v>
      </c>
    </row>
    <row r="17" spans="1:7" s="2" customFormat="1" ht="30" customHeight="1">
      <c r="A17" s="5"/>
      <c r="B17" s="30"/>
      <c r="C17" s="30" t="s">
        <v>27</v>
      </c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11094</v>
      </c>
      <c r="C19" s="32">
        <v>12653</v>
      </c>
      <c r="D19" s="34">
        <f t="shared" ref="D19:D24" si="0">((C19-B19)/B19)*100</f>
        <v>14.052641067243554</v>
      </c>
    </row>
    <row r="20" spans="1:7" s="2" customFormat="1" ht="30" customHeight="1">
      <c r="A20" s="12" t="s">
        <v>9</v>
      </c>
      <c r="B20" s="30">
        <v>13953</v>
      </c>
      <c r="C20" s="30">
        <v>15492</v>
      </c>
      <c r="D20" s="34">
        <f t="shared" si="0"/>
        <v>11.029886046011612</v>
      </c>
    </row>
    <row r="21" spans="1:7" s="2" customFormat="1" ht="30" customHeight="1">
      <c r="A21" s="11" t="s">
        <v>7</v>
      </c>
      <c r="B21" s="33">
        <v>50</v>
      </c>
      <c r="C21" s="33">
        <v>76</v>
      </c>
      <c r="D21" s="34">
        <f t="shared" si="0"/>
        <v>52</v>
      </c>
    </row>
    <row r="22" spans="1:7" s="2" customFormat="1" ht="30" customHeight="1" thickBot="1">
      <c r="A22" s="14" t="s">
        <v>5</v>
      </c>
      <c r="B22" s="31">
        <v>94</v>
      </c>
      <c r="C22" s="31">
        <v>85</v>
      </c>
      <c r="D22" s="35">
        <f t="shared" si="0"/>
        <v>-9.5744680851063837</v>
      </c>
    </row>
    <row r="23" spans="1:7" s="2" customFormat="1" ht="30" customHeight="1" thickTop="1">
      <c r="A23" s="16" t="s">
        <v>11</v>
      </c>
      <c r="B23" s="37">
        <f>SUM(B19+B21)</f>
        <v>11144</v>
      </c>
      <c r="C23" s="37">
        <f>SUM(C19+C21)</f>
        <v>12729</v>
      </c>
      <c r="D23" s="36">
        <f t="shared" si="0"/>
        <v>14.222900215362527</v>
      </c>
    </row>
    <row r="24" spans="1:7" s="2" customFormat="1" ht="30" customHeight="1">
      <c r="A24" s="39" t="s">
        <v>12</v>
      </c>
      <c r="B24" s="38">
        <f>SUM(B20+B22)</f>
        <v>14047</v>
      </c>
      <c r="C24" s="38">
        <f>SUM(C20+C22)</f>
        <v>15577</v>
      </c>
      <c r="D24" s="36">
        <f t="shared" si="0"/>
        <v>10.892005410407917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opLeftCell="A4" workbookViewId="0">
      <selection activeCell="J24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25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2022</v>
      </c>
      <c r="C12" s="6">
        <v>2023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424</v>
      </c>
      <c r="C14" s="30">
        <v>464</v>
      </c>
      <c r="D14" s="34">
        <f>((C14-B14)/B14)*100</f>
        <v>9.433962264150944</v>
      </c>
    </row>
    <row r="15" spans="1:4" s="2" customFormat="1" ht="15.75" thickBot="1">
      <c r="A15" s="15" t="s">
        <v>14</v>
      </c>
      <c r="B15" s="31">
        <v>0</v>
      </c>
      <c r="C15" s="31">
        <v>4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424</v>
      </c>
      <c r="C16" s="32">
        <v>464</v>
      </c>
      <c r="D16" s="34">
        <f>((C16-B16)/B16)*100</f>
        <v>9.433962264150944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10344</v>
      </c>
      <c r="C19" s="32">
        <v>11094</v>
      </c>
      <c r="D19" s="34">
        <f t="shared" ref="D19:D24" si="0">((C19-B19)/B19)*100</f>
        <v>7.2505800464037122</v>
      </c>
    </row>
    <row r="20" spans="1:7" s="2" customFormat="1" ht="30" customHeight="1">
      <c r="A20" s="12" t="s">
        <v>9</v>
      </c>
      <c r="B20" s="30">
        <v>12573</v>
      </c>
      <c r="C20" s="30">
        <v>13953</v>
      </c>
      <c r="D20" s="34">
        <f t="shared" si="0"/>
        <v>10.975900739680267</v>
      </c>
    </row>
    <row r="21" spans="1:7" s="2" customFormat="1" ht="30" customHeight="1">
      <c r="A21" s="11" t="s">
        <v>7</v>
      </c>
      <c r="B21" s="33">
        <v>0</v>
      </c>
      <c r="C21" s="33">
        <v>50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94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10344</v>
      </c>
      <c r="C23" s="37">
        <f>SUM(C19+C21)</f>
        <v>11144</v>
      </c>
      <c r="D23" s="36">
        <f t="shared" si="0"/>
        <v>7.7339520494972929</v>
      </c>
    </row>
    <row r="24" spans="1:7" s="2" customFormat="1" ht="30" customHeight="1">
      <c r="A24" s="39" t="s">
        <v>12</v>
      </c>
      <c r="B24" s="38">
        <f>SUM(B20+B22)</f>
        <v>12573</v>
      </c>
      <c r="C24" s="38">
        <f>SUM(C20+C22)</f>
        <v>14047</v>
      </c>
      <c r="D24" s="36">
        <f t="shared" si="0"/>
        <v>11.723534558180228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F21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24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2021</v>
      </c>
      <c r="C12" s="6">
        <v>2022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408</v>
      </c>
      <c r="C14" s="30">
        <v>424</v>
      </c>
      <c r="D14" s="34">
        <f>((C14-B14)/B14)*100</f>
        <v>3.9215686274509802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408</v>
      </c>
      <c r="C16" s="32">
        <v>424</v>
      </c>
      <c r="D16" s="34">
        <f>((C16-B16)/B16)*100</f>
        <v>3.9215686274509802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8924</v>
      </c>
      <c r="C19" s="32">
        <v>10344</v>
      </c>
      <c r="D19" s="34">
        <f t="shared" ref="D19:D24" si="0">((C19-B19)/B19)*100</f>
        <v>15.912147019273867</v>
      </c>
    </row>
    <row r="20" spans="1:7" s="2" customFormat="1" ht="30" customHeight="1">
      <c r="A20" s="12" t="s">
        <v>9</v>
      </c>
      <c r="B20" s="30">
        <v>11901</v>
      </c>
      <c r="C20" s="30">
        <v>12573</v>
      </c>
      <c r="D20" s="34">
        <f t="shared" si="0"/>
        <v>5.6465843206453235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8924</v>
      </c>
      <c r="C23" s="37">
        <f>SUM(C19+C21)</f>
        <v>10344</v>
      </c>
      <c r="D23" s="36">
        <f t="shared" si="0"/>
        <v>15.912147019273867</v>
      </c>
    </row>
    <row r="24" spans="1:7" s="2" customFormat="1" ht="30" customHeight="1">
      <c r="A24" s="39" t="s">
        <v>12</v>
      </c>
      <c r="B24" s="38">
        <f>SUM(B20+B22)</f>
        <v>11901</v>
      </c>
      <c r="C24" s="38">
        <f>SUM(C20+C22)</f>
        <v>12573</v>
      </c>
      <c r="D24" s="36">
        <f t="shared" si="0"/>
        <v>5.6465843206453235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H20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23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2020</v>
      </c>
      <c r="C12" s="6">
        <v>2021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314</v>
      </c>
      <c r="C14" s="30">
        <v>408</v>
      </c>
      <c r="D14" s="34">
        <f>((C14-B14)/B14)*100</f>
        <v>29.936305732484076</v>
      </c>
    </row>
    <row r="15" spans="1:4" s="2" customFormat="1" ht="15.75" thickBot="1">
      <c r="A15" s="15" t="s">
        <v>14</v>
      </c>
      <c r="B15" s="31">
        <v>0</v>
      </c>
      <c r="C15" s="31">
        <v>0</v>
      </c>
      <c r="D15" s="34" t="e">
        <f>((C15-B15)/B15)*100</f>
        <v>#DIV/0!</v>
      </c>
    </row>
    <row r="16" spans="1:4" s="2" customFormat="1" ht="16.5" thickTop="1">
      <c r="A16" s="13" t="s">
        <v>10</v>
      </c>
      <c r="B16" s="32">
        <v>314</v>
      </c>
      <c r="C16" s="32">
        <f>SUM(C14:C15)</f>
        <v>408</v>
      </c>
      <c r="D16" s="34">
        <f>((C16-B16)/B16)*100</f>
        <v>29.936305732484076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5789</v>
      </c>
      <c r="C19" s="32">
        <v>8924</v>
      </c>
      <c r="D19" s="34">
        <f t="shared" ref="D19:D24" si="0">((C19-B19)/B19)*100</f>
        <v>54.154430817066853</v>
      </c>
    </row>
    <row r="20" spans="1:7" s="2" customFormat="1" ht="30" customHeight="1">
      <c r="A20" s="12" t="s">
        <v>9</v>
      </c>
      <c r="B20" s="30">
        <v>7447</v>
      </c>
      <c r="C20" s="30">
        <v>11901</v>
      </c>
      <c r="D20" s="34">
        <f t="shared" si="0"/>
        <v>59.809319188935142</v>
      </c>
    </row>
    <row r="21" spans="1:7" s="2" customFormat="1" ht="30" customHeight="1">
      <c r="A21" s="11" t="s">
        <v>7</v>
      </c>
      <c r="B21" s="33">
        <v>0</v>
      </c>
      <c r="C21" s="33">
        <v>0</v>
      </c>
      <c r="D21" s="34" t="e">
        <f t="shared" si="0"/>
        <v>#DIV/0!</v>
      </c>
    </row>
    <row r="22" spans="1:7" s="2" customFormat="1" ht="30" customHeight="1" thickBot="1">
      <c r="A22" s="14" t="s">
        <v>5</v>
      </c>
      <c r="B22" s="31">
        <v>0</v>
      </c>
      <c r="C22" s="31">
        <v>0</v>
      </c>
      <c r="D22" s="35" t="e">
        <f t="shared" si="0"/>
        <v>#DIV/0!</v>
      </c>
    </row>
    <row r="23" spans="1:7" s="2" customFormat="1" ht="30" customHeight="1" thickTop="1">
      <c r="A23" s="16" t="s">
        <v>11</v>
      </c>
      <c r="B23" s="37">
        <f>SUM(B19+B21)</f>
        <v>5789</v>
      </c>
      <c r="C23" s="37">
        <f>SUM(C19+C21)</f>
        <v>8924</v>
      </c>
      <c r="D23" s="36">
        <f t="shared" si="0"/>
        <v>54.154430817066853</v>
      </c>
    </row>
    <row r="24" spans="1:7" s="2" customFormat="1" ht="30" customHeight="1">
      <c r="A24" s="39" t="s">
        <v>12</v>
      </c>
      <c r="B24" s="38">
        <f>SUM(B20+B22)</f>
        <v>7447</v>
      </c>
      <c r="C24" s="38">
        <f>SUM(C20+C22)</f>
        <v>11901</v>
      </c>
      <c r="D24" s="36">
        <f t="shared" si="0"/>
        <v>59.809319188935142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M18" sqref="A1:XFD104857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22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2019</v>
      </c>
      <c r="C12" s="6">
        <v>2020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477</v>
      </c>
      <c r="C14" s="30">
        <v>314</v>
      </c>
      <c r="D14" s="34">
        <f>((C14-B14)/B14)*100</f>
        <v>-34.171907756813418</v>
      </c>
    </row>
    <row r="15" spans="1:4" s="2" customFormat="1" ht="15.75" thickBot="1">
      <c r="A15" s="15" t="s">
        <v>14</v>
      </c>
      <c r="B15" s="31">
        <v>6</v>
      </c>
      <c r="C15" s="31">
        <v>0</v>
      </c>
      <c r="D15" s="34">
        <f>((C15-B15)/B15)*100</f>
        <v>-100</v>
      </c>
    </row>
    <row r="16" spans="1:4" s="2" customFormat="1" ht="16.5" thickTop="1">
      <c r="A16" s="13" t="s">
        <v>10</v>
      </c>
      <c r="B16" s="32">
        <v>483</v>
      </c>
      <c r="C16" s="32">
        <f>SUM(C14:C15)</f>
        <v>314</v>
      </c>
      <c r="D16" s="34">
        <f>((C16-B16)/B16)*100</f>
        <v>-34.989648033126294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10017</v>
      </c>
      <c r="C19" s="32">
        <v>5789</v>
      </c>
      <c r="D19" s="34">
        <f t="shared" ref="D19:D24" si="0">((C19-B19)/B19)*100</f>
        <v>-42.208245981830892</v>
      </c>
    </row>
    <row r="20" spans="1:7" s="2" customFormat="1" ht="30" customHeight="1">
      <c r="A20" s="12" t="s">
        <v>9</v>
      </c>
      <c r="B20" s="30">
        <v>13148</v>
      </c>
      <c r="C20" s="30">
        <v>7447</v>
      </c>
      <c r="D20" s="34">
        <f t="shared" si="0"/>
        <v>-43.360206875570427</v>
      </c>
    </row>
    <row r="21" spans="1:7" s="2" customFormat="1" ht="30" customHeight="1">
      <c r="A21" s="11" t="s">
        <v>7</v>
      </c>
      <c r="B21" s="33">
        <v>102</v>
      </c>
      <c r="C21" s="33">
        <v>0</v>
      </c>
      <c r="D21" s="34">
        <f t="shared" si="0"/>
        <v>-100</v>
      </c>
    </row>
    <row r="22" spans="1:7" s="2" customFormat="1" ht="30" customHeight="1" thickBot="1">
      <c r="A22" s="14" t="s">
        <v>5</v>
      </c>
      <c r="B22" s="31">
        <v>159</v>
      </c>
      <c r="C22" s="31">
        <v>0</v>
      </c>
      <c r="D22" s="35">
        <f t="shared" si="0"/>
        <v>-100</v>
      </c>
    </row>
    <row r="23" spans="1:7" s="2" customFormat="1" ht="30" customHeight="1" thickTop="1">
      <c r="A23" s="16" t="s">
        <v>11</v>
      </c>
      <c r="B23" s="37">
        <f>SUM(B19+B21)</f>
        <v>10119</v>
      </c>
      <c r="C23" s="37">
        <f>SUM(C19+C21)</f>
        <v>5789</v>
      </c>
      <c r="D23" s="36">
        <f t="shared" si="0"/>
        <v>-42.790789603715787</v>
      </c>
    </row>
    <row r="24" spans="1:7" s="2" customFormat="1" ht="30" customHeight="1">
      <c r="A24" s="39" t="s">
        <v>12</v>
      </c>
      <c r="B24" s="38">
        <f>SUM(B20+B22)</f>
        <v>13307</v>
      </c>
      <c r="C24" s="38">
        <f>SUM(C20+C22)</f>
        <v>7447</v>
      </c>
      <c r="D24" s="36">
        <f t="shared" si="0"/>
        <v>-44.036973021717891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L17"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21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2018</v>
      </c>
      <c r="C12" s="6">
        <v>2019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530</v>
      </c>
      <c r="C14" s="30">
        <v>477</v>
      </c>
      <c r="D14" s="34">
        <f>((C14-B14)/B14)*100</f>
        <v>-10</v>
      </c>
    </row>
    <row r="15" spans="1:4" s="2" customFormat="1" ht="15.75" thickBot="1">
      <c r="A15" s="15" t="s">
        <v>14</v>
      </c>
      <c r="B15" s="31">
        <v>13</v>
      </c>
      <c r="C15" s="31">
        <v>6</v>
      </c>
      <c r="D15" s="34">
        <f>((C15-B15)/B15)*100</f>
        <v>-53.846153846153847</v>
      </c>
    </row>
    <row r="16" spans="1:4" s="2" customFormat="1" ht="16.5" thickTop="1">
      <c r="A16" s="13" t="s">
        <v>10</v>
      </c>
      <c r="B16" s="32">
        <v>543</v>
      </c>
      <c r="C16" s="32">
        <f>SUM(C14:C15)</f>
        <v>483</v>
      </c>
      <c r="D16" s="34">
        <f>((C16-B16)/B16)*100</f>
        <v>-11.049723756906078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9511</v>
      </c>
      <c r="C19" s="32">
        <v>10017</v>
      </c>
      <c r="D19" s="34">
        <f t="shared" ref="D19:D24" si="0">((C19-B19)/B19)*100</f>
        <v>5.3201556092945008</v>
      </c>
    </row>
    <row r="20" spans="1:7" s="2" customFormat="1" ht="30" customHeight="1">
      <c r="A20" s="12" t="s">
        <v>9</v>
      </c>
      <c r="B20" s="30">
        <v>12334</v>
      </c>
      <c r="C20" s="30">
        <v>13148</v>
      </c>
      <c r="D20" s="34">
        <f t="shared" si="0"/>
        <v>6.5996432625263504</v>
      </c>
    </row>
    <row r="21" spans="1:7" s="2" customFormat="1" ht="30" customHeight="1">
      <c r="A21" s="11" t="s">
        <v>7</v>
      </c>
      <c r="B21" s="33">
        <v>283</v>
      </c>
      <c r="C21" s="33">
        <v>102</v>
      </c>
      <c r="D21" s="34">
        <f t="shared" si="0"/>
        <v>-63.957597173144876</v>
      </c>
    </row>
    <row r="22" spans="1:7" s="2" customFormat="1" ht="30" customHeight="1" thickBot="1">
      <c r="A22" s="14" t="s">
        <v>5</v>
      </c>
      <c r="B22" s="31">
        <v>396</v>
      </c>
      <c r="C22" s="31">
        <v>159</v>
      </c>
      <c r="D22" s="35">
        <f t="shared" si="0"/>
        <v>-59.848484848484851</v>
      </c>
    </row>
    <row r="23" spans="1:7" s="2" customFormat="1" ht="30" customHeight="1" thickTop="1">
      <c r="A23" s="16" t="s">
        <v>11</v>
      </c>
      <c r="B23" s="37">
        <f>SUM(B19+B21)</f>
        <v>9794</v>
      </c>
      <c r="C23" s="37">
        <f>SUM(C19+C21)</f>
        <v>10119</v>
      </c>
      <c r="D23" s="36">
        <f t="shared" si="0"/>
        <v>3.3183581784766187</v>
      </c>
    </row>
    <row r="24" spans="1:7" s="2" customFormat="1" ht="30" customHeight="1">
      <c r="A24" s="39" t="s">
        <v>12</v>
      </c>
      <c r="B24" s="38">
        <f>SUM(B20+B22)</f>
        <v>12730</v>
      </c>
      <c r="C24" s="38">
        <f>SUM(C20+C22)</f>
        <v>13307</v>
      </c>
      <c r="D24" s="36">
        <f t="shared" si="0"/>
        <v>4.532600157109191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6"/>
  <sheetViews>
    <sheetView topLeftCell="A9" workbookViewId="0">
      <selection activeCell="H34"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20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2017</v>
      </c>
      <c r="C12" s="6">
        <v>2018</v>
      </c>
      <c r="D12" s="27" t="s">
        <v>6</v>
      </c>
    </row>
    <row r="13" spans="1:4" s="2" customFormat="1" ht="15.75">
      <c r="A13" s="9" t="s">
        <v>3</v>
      </c>
      <c r="B13" s="19"/>
      <c r="C13" s="19"/>
      <c r="D13" s="28"/>
    </row>
    <row r="14" spans="1:4" s="2" customFormat="1" ht="15">
      <c r="A14" s="10" t="s">
        <v>13</v>
      </c>
      <c r="B14" s="30">
        <v>500</v>
      </c>
      <c r="C14" s="30">
        <v>530</v>
      </c>
      <c r="D14" s="34">
        <f>((C14-B14)/B14)*100</f>
        <v>6</v>
      </c>
    </row>
    <row r="15" spans="1:4" s="2" customFormat="1" ht="15.75" thickBot="1">
      <c r="A15" s="15" t="s">
        <v>14</v>
      </c>
      <c r="B15" s="31">
        <v>4</v>
      </c>
      <c r="C15" s="31">
        <v>13</v>
      </c>
      <c r="D15" s="34">
        <f>((C15-B15)/B15)*100</f>
        <v>225</v>
      </c>
    </row>
    <row r="16" spans="1:4" s="2" customFormat="1" ht="16.5" thickTop="1">
      <c r="A16" s="13" t="s">
        <v>10</v>
      </c>
      <c r="B16" s="32">
        <v>504</v>
      </c>
      <c r="C16" s="32">
        <f>SUM(C14:C15)</f>
        <v>543</v>
      </c>
      <c r="D16" s="34">
        <f>((C16-B16)/B16)*100</f>
        <v>7.7380952380952381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9193</v>
      </c>
      <c r="C19" s="32">
        <v>9511</v>
      </c>
      <c r="D19" s="34">
        <f t="shared" ref="D19:D24" si="0">((C19-B19)/B19)*100</f>
        <v>3.4591537039051454</v>
      </c>
    </row>
    <row r="20" spans="1:7" s="2" customFormat="1" ht="30" customHeight="1">
      <c r="A20" s="12" t="s">
        <v>9</v>
      </c>
      <c r="B20" s="30">
        <v>11738</v>
      </c>
      <c r="C20" s="30">
        <v>12334</v>
      </c>
      <c r="D20" s="34">
        <f t="shared" si="0"/>
        <v>5.0775259839836426</v>
      </c>
    </row>
    <row r="21" spans="1:7" s="2" customFormat="1" ht="30" customHeight="1">
      <c r="A21" s="11" t="s">
        <v>7</v>
      </c>
      <c r="B21" s="33">
        <v>58</v>
      </c>
      <c r="C21" s="33">
        <v>283</v>
      </c>
      <c r="D21" s="34">
        <f t="shared" si="0"/>
        <v>387.93103448275861</v>
      </c>
    </row>
    <row r="22" spans="1:7" s="2" customFormat="1" ht="30" customHeight="1" thickBot="1">
      <c r="A22" s="14" t="s">
        <v>5</v>
      </c>
      <c r="B22" s="31">
        <v>142</v>
      </c>
      <c r="C22" s="31">
        <v>396</v>
      </c>
      <c r="D22" s="35">
        <f t="shared" si="0"/>
        <v>178.87323943661971</v>
      </c>
    </row>
    <row r="23" spans="1:7" s="2" customFormat="1" ht="30" customHeight="1" thickTop="1">
      <c r="A23" s="16" t="s">
        <v>11</v>
      </c>
      <c r="B23" s="37">
        <f>SUM(B19+B21)</f>
        <v>9251</v>
      </c>
      <c r="C23" s="37">
        <f>SUM(C19+C21)</f>
        <v>9794</v>
      </c>
      <c r="D23" s="36">
        <f t="shared" si="0"/>
        <v>5.8696357150578322</v>
      </c>
    </row>
    <row r="24" spans="1:7" s="2" customFormat="1" ht="30" customHeight="1">
      <c r="A24" s="39" t="s">
        <v>12</v>
      </c>
      <c r="B24" s="38">
        <f>SUM(B20+B22)</f>
        <v>11880</v>
      </c>
      <c r="C24" s="38">
        <f>SUM(C20+C22)</f>
        <v>12730</v>
      </c>
      <c r="D24" s="36">
        <f t="shared" si="0"/>
        <v>7.154882154882154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6"/>
  <sheetViews>
    <sheetView topLeftCell="A7" workbookViewId="0">
      <selection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19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2016</v>
      </c>
      <c r="C12" s="6">
        <v>2017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364</v>
      </c>
      <c r="C14" s="30">
        <v>500</v>
      </c>
      <c r="D14" s="34">
        <f>((C14-B14)/B14)*100</f>
        <v>37.362637362637365</v>
      </c>
    </row>
    <row r="15" spans="1:4" s="2" customFormat="1" ht="30" customHeight="1" thickBot="1">
      <c r="A15" s="15" t="s">
        <v>14</v>
      </c>
      <c r="B15" s="31">
        <v>18</v>
      </c>
      <c r="C15" s="31">
        <v>4</v>
      </c>
      <c r="D15" s="34">
        <f>((C15-B15)/B15)*100</f>
        <v>-77.777777777777786</v>
      </c>
    </row>
    <row r="16" spans="1:4" s="2" customFormat="1" ht="30" customHeight="1" thickTop="1">
      <c r="A16" s="13" t="s">
        <v>10</v>
      </c>
      <c r="B16" s="32">
        <f>SUM(B14:B15)</f>
        <v>382</v>
      </c>
      <c r="C16" s="32">
        <f>SUM(C14:C15)</f>
        <v>504</v>
      </c>
      <c r="D16" s="34">
        <f>((C16-B16)/B16)*100</f>
        <v>31.937172774869111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1"/>
      <c r="C18" s="21"/>
      <c r="D18" s="24"/>
      <c r="G18" s="1"/>
    </row>
    <row r="19" spans="1:7" s="2" customFormat="1" ht="30" customHeight="1" thickTop="1">
      <c r="A19" s="11" t="s">
        <v>8</v>
      </c>
      <c r="B19" s="32">
        <v>7334</v>
      </c>
      <c r="C19" s="32">
        <v>9193</v>
      </c>
      <c r="D19" s="34">
        <f t="shared" ref="D19:D24" si="0">((C19-B19)/B19)*100</f>
        <v>25.347695664030546</v>
      </c>
    </row>
    <row r="20" spans="1:7" s="2" customFormat="1" ht="30" customHeight="1">
      <c r="A20" s="12" t="s">
        <v>9</v>
      </c>
      <c r="B20" s="30">
        <v>9272</v>
      </c>
      <c r="C20" s="30">
        <v>11738</v>
      </c>
      <c r="D20" s="34">
        <f t="shared" si="0"/>
        <v>26.596203623813629</v>
      </c>
    </row>
    <row r="21" spans="1:7" s="2" customFormat="1" ht="30" customHeight="1">
      <c r="A21" s="11" t="s">
        <v>7</v>
      </c>
      <c r="B21" s="33">
        <v>435</v>
      </c>
      <c r="C21" s="33">
        <v>58</v>
      </c>
      <c r="D21" s="34">
        <f t="shared" si="0"/>
        <v>-86.666666666666671</v>
      </c>
    </row>
    <row r="22" spans="1:7" s="2" customFormat="1" ht="30" customHeight="1" thickBot="1">
      <c r="A22" s="14" t="s">
        <v>5</v>
      </c>
      <c r="B22" s="31">
        <v>492</v>
      </c>
      <c r="C22" s="31">
        <v>142</v>
      </c>
      <c r="D22" s="35">
        <f t="shared" si="0"/>
        <v>-71.138211382113823</v>
      </c>
    </row>
    <row r="23" spans="1:7" s="2" customFormat="1" ht="30" customHeight="1" thickTop="1">
      <c r="A23" s="16" t="s">
        <v>11</v>
      </c>
      <c r="B23" s="37">
        <f>SUM(B19+B21)</f>
        <v>7769</v>
      </c>
      <c r="C23" s="37">
        <f>SUM(C19+C21)</f>
        <v>9251</v>
      </c>
      <c r="D23" s="36">
        <f t="shared" si="0"/>
        <v>19.075814133093061</v>
      </c>
    </row>
    <row r="24" spans="1:7" s="2" customFormat="1" ht="30" customHeight="1">
      <c r="A24" s="39" t="s">
        <v>12</v>
      </c>
      <c r="B24" s="38">
        <f>SUM(B20+B22)</f>
        <v>9764</v>
      </c>
      <c r="C24" s="38">
        <f>SUM(C20+C22)</f>
        <v>11880</v>
      </c>
      <c r="D24" s="36">
        <f t="shared" si="0"/>
        <v>21.671446128635804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E11" sqref="A1:IV65536"/>
    </sheetView>
  </sheetViews>
  <sheetFormatPr defaultRowHeight="12.75"/>
  <cols>
    <col min="1" max="1" width="42.28515625" customWidth="1"/>
    <col min="2" max="3" width="14.5703125" style="22" customWidth="1"/>
    <col min="4" max="4" width="15.28515625" style="29" customWidth="1"/>
  </cols>
  <sheetData>
    <row r="1" spans="1:4" s="1" customFormat="1" ht="15.75">
      <c r="A1" s="4" t="s">
        <v>0</v>
      </c>
      <c r="B1" s="17"/>
      <c r="C1" s="17"/>
      <c r="D1" s="25"/>
    </row>
    <row r="2" spans="1:4" s="1" customFormat="1" ht="15.75">
      <c r="A2" s="4" t="s">
        <v>15</v>
      </c>
      <c r="B2" s="17"/>
      <c r="C2" s="17"/>
      <c r="D2" s="25"/>
    </row>
    <row r="3" spans="1:4" s="1" customFormat="1" ht="15.75">
      <c r="A3" s="4" t="s">
        <v>1</v>
      </c>
      <c r="B3" s="17"/>
      <c r="C3" s="17"/>
      <c r="D3" s="25"/>
    </row>
    <row r="4" spans="1:4" s="2" customFormat="1" ht="15">
      <c r="A4" s="3"/>
      <c r="B4" s="18"/>
      <c r="C4" s="18"/>
      <c r="D4" s="26"/>
    </row>
    <row r="5" spans="1:4" s="2" customFormat="1" ht="15">
      <c r="A5" s="3"/>
      <c r="B5" s="18"/>
      <c r="C5" s="18"/>
      <c r="D5" s="26"/>
    </row>
    <row r="6" spans="1:4" s="2" customFormat="1" ht="15">
      <c r="A6" s="3"/>
      <c r="B6" s="18"/>
      <c r="C6" s="18"/>
      <c r="D6" s="26"/>
    </row>
    <row r="7" spans="1:4" s="2" customFormat="1" ht="14.25">
      <c r="B7" s="18"/>
      <c r="C7" s="18"/>
      <c r="D7" s="26"/>
    </row>
    <row r="8" spans="1:4" s="3" customFormat="1" ht="15.75">
      <c r="A8" s="40" t="s">
        <v>18</v>
      </c>
      <c r="B8" s="40"/>
      <c r="C8" s="40"/>
      <c r="D8" s="40"/>
    </row>
    <row r="9" spans="1:4" s="3" customFormat="1" ht="15.75">
      <c r="A9" s="40" t="s">
        <v>17</v>
      </c>
      <c r="B9" s="40"/>
      <c r="C9" s="40"/>
      <c r="D9" s="40"/>
    </row>
    <row r="10" spans="1:4" s="3" customFormat="1" ht="15.75">
      <c r="A10" s="40"/>
      <c r="B10" s="40"/>
      <c r="C10" s="40"/>
      <c r="D10" s="40"/>
    </row>
    <row r="11" spans="1:4" s="2" customFormat="1" ht="15">
      <c r="A11" s="1"/>
      <c r="B11" s="17"/>
      <c r="C11" s="17"/>
      <c r="D11" s="25"/>
    </row>
    <row r="12" spans="1:4" s="3" customFormat="1" ht="30">
      <c r="A12" s="8" t="s">
        <v>2</v>
      </c>
      <c r="B12" s="6">
        <v>2015</v>
      </c>
      <c r="C12" s="6">
        <v>2016</v>
      </c>
      <c r="D12" s="27" t="s">
        <v>6</v>
      </c>
    </row>
    <row r="13" spans="1:4" s="2" customFormat="1" ht="30" customHeight="1">
      <c r="A13" s="9" t="s">
        <v>3</v>
      </c>
      <c r="B13" s="19"/>
      <c r="C13" s="19"/>
      <c r="D13" s="28"/>
    </row>
    <row r="14" spans="1:4" s="2" customFormat="1" ht="30" customHeight="1">
      <c r="A14" s="10" t="s">
        <v>13</v>
      </c>
      <c r="B14" s="30">
        <v>363</v>
      </c>
      <c r="C14" s="30">
        <v>364</v>
      </c>
      <c r="D14" s="34">
        <f>((C14-B14)/B14)*100</f>
        <v>0.27548209366391185</v>
      </c>
    </row>
    <row r="15" spans="1:4" s="2" customFormat="1" ht="30" customHeight="1" thickBot="1">
      <c r="A15" s="15" t="s">
        <v>14</v>
      </c>
      <c r="B15" s="31">
        <v>44</v>
      </c>
      <c r="C15" s="31">
        <v>18</v>
      </c>
      <c r="D15" s="34">
        <f>((C15-B15)/B15)*100</f>
        <v>-59.090909090909093</v>
      </c>
    </row>
    <row r="16" spans="1:4" s="2" customFormat="1" ht="30" customHeight="1" thickTop="1">
      <c r="A16" s="13" t="s">
        <v>10</v>
      </c>
      <c r="B16" s="32">
        <v>407</v>
      </c>
      <c r="C16" s="32">
        <f>SUM(C14:C15)</f>
        <v>382</v>
      </c>
      <c r="D16" s="34">
        <f>((C16-B16)/B16)*100</f>
        <v>-6.1425061425061429</v>
      </c>
    </row>
    <row r="17" spans="1:7" s="2" customFormat="1" ht="30" customHeight="1">
      <c r="A17" s="5"/>
      <c r="B17" s="30"/>
      <c r="C17" s="30"/>
      <c r="D17" s="23"/>
    </row>
    <row r="18" spans="1:7" s="2" customFormat="1" ht="30" customHeight="1" thickBot="1">
      <c r="A18" s="7" t="s">
        <v>4</v>
      </c>
      <c r="B18" s="20"/>
      <c r="C18" s="21"/>
      <c r="D18" s="24"/>
      <c r="G18" s="1"/>
    </row>
    <row r="19" spans="1:7" s="2" customFormat="1" ht="30" customHeight="1" thickTop="1">
      <c r="A19" s="11" t="s">
        <v>8</v>
      </c>
      <c r="B19" s="32">
        <v>7515</v>
      </c>
      <c r="C19" s="32">
        <v>7334</v>
      </c>
      <c r="D19" s="34">
        <f t="shared" ref="D19:D24" si="0">((C19-B19)/B19)*100</f>
        <v>-2.4085163007318697</v>
      </c>
    </row>
    <row r="20" spans="1:7" s="2" customFormat="1" ht="30" customHeight="1">
      <c r="A20" s="12" t="s">
        <v>9</v>
      </c>
      <c r="B20" s="30">
        <v>10699</v>
      </c>
      <c r="C20" s="30">
        <v>9272</v>
      </c>
      <c r="D20" s="34">
        <f t="shared" si="0"/>
        <v>-13.337695111692682</v>
      </c>
    </row>
    <row r="21" spans="1:7" s="2" customFormat="1" ht="30" customHeight="1">
      <c r="A21" s="11" t="s">
        <v>7</v>
      </c>
      <c r="B21" s="33">
        <v>1047</v>
      </c>
      <c r="C21" s="33">
        <v>435</v>
      </c>
      <c r="D21" s="34">
        <f t="shared" si="0"/>
        <v>-58.452722063037257</v>
      </c>
    </row>
    <row r="22" spans="1:7" s="2" customFormat="1" ht="30" customHeight="1" thickBot="1">
      <c r="A22" s="14" t="s">
        <v>5</v>
      </c>
      <c r="B22" s="31">
        <v>1464</v>
      </c>
      <c r="C22" s="31">
        <v>492</v>
      </c>
      <c r="D22" s="35">
        <f t="shared" si="0"/>
        <v>-66.393442622950815</v>
      </c>
    </row>
    <row r="23" spans="1:7" s="2" customFormat="1" ht="30" customHeight="1" thickTop="1">
      <c r="A23" s="16" t="s">
        <v>11</v>
      </c>
      <c r="B23" s="37">
        <f>SUM(B19+B21)</f>
        <v>8562</v>
      </c>
      <c r="C23" s="37">
        <f>SUM(C19+C21)</f>
        <v>7769</v>
      </c>
      <c r="D23" s="36">
        <f t="shared" si="0"/>
        <v>-9.2618547068441952</v>
      </c>
    </row>
    <row r="24" spans="1:7" s="2" customFormat="1" ht="30" customHeight="1">
      <c r="A24" s="39" t="s">
        <v>12</v>
      </c>
      <c r="B24" s="38">
        <f>SUM(B20+B22)</f>
        <v>12163</v>
      </c>
      <c r="C24" s="38">
        <f>SUM(C20+C22)</f>
        <v>9764</v>
      </c>
      <c r="D24" s="36">
        <f t="shared" si="0"/>
        <v>-19.723752363726057</v>
      </c>
    </row>
    <row r="25" spans="1:7" s="2" customFormat="1" ht="14.25">
      <c r="B25" s="18"/>
      <c r="C25" s="18"/>
      <c r="D25" s="26"/>
    </row>
    <row r="26" spans="1:7" s="2" customFormat="1" ht="14.25">
      <c r="A26" s="2" t="s">
        <v>16</v>
      </c>
      <c r="B26" s="18"/>
      <c r="C26" s="18"/>
      <c r="D26" s="26"/>
    </row>
    <row r="27" spans="1:7" s="2" customFormat="1" ht="14.25">
      <c r="B27" s="18"/>
      <c r="C27" s="18"/>
      <c r="D27" s="26"/>
    </row>
    <row r="28" spans="1:7" s="2" customFormat="1" ht="14.25">
      <c r="B28" s="18"/>
      <c r="C28" s="18"/>
      <c r="D28" s="26"/>
    </row>
    <row r="29" spans="1:7" s="2" customFormat="1" ht="14.25">
      <c r="B29" s="18"/>
      <c r="C29" s="18"/>
      <c r="D29" s="26"/>
    </row>
    <row r="30" spans="1:7" s="2" customFormat="1" ht="14.25">
      <c r="B30" s="18"/>
      <c r="C30" s="18"/>
      <c r="D30" s="26"/>
    </row>
    <row r="31" spans="1:7" s="2" customFormat="1" ht="14.25">
      <c r="B31" s="18"/>
      <c r="C31" s="18"/>
      <c r="D31" s="26"/>
    </row>
    <row r="32" spans="1:7" s="2" customFormat="1" ht="14.25">
      <c r="B32" s="18"/>
      <c r="C32" s="18"/>
      <c r="D32" s="26"/>
    </row>
    <row r="33" spans="2:4" s="2" customFormat="1" ht="14.25">
      <c r="B33" s="18"/>
      <c r="C33" s="18"/>
      <c r="D33" s="26"/>
    </row>
    <row r="34" spans="2:4" s="2" customFormat="1" ht="14.25">
      <c r="B34" s="18"/>
      <c r="C34" s="18"/>
      <c r="D34" s="26"/>
    </row>
    <row r="35" spans="2:4" s="2" customFormat="1" ht="14.25">
      <c r="B35" s="18"/>
      <c r="C35" s="18"/>
      <c r="D35" s="26"/>
    </row>
    <row r="36" spans="2:4" s="2" customFormat="1" ht="14.25">
      <c r="B36" s="18"/>
      <c r="C36" s="18"/>
      <c r="D36" s="26"/>
    </row>
  </sheetData>
  <mergeCells count="3">
    <mergeCell ref="A8:D8"/>
    <mergeCell ref="A9:D9"/>
    <mergeCell ref="A10:D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>YPA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Governor_02</dc:creator>
  <cp:lastModifiedBy>kaxiouser131</cp:lastModifiedBy>
  <cp:lastPrinted>2018-10-04T15:21:37Z</cp:lastPrinted>
  <dcterms:created xsi:type="dcterms:W3CDTF">2003-09-25T05:42:26Z</dcterms:created>
  <dcterms:modified xsi:type="dcterms:W3CDTF">2024-10-07T08:03:04Z</dcterms:modified>
</cp:coreProperties>
</file>